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I:\Research Funding\Marsden Fund\Funding round\2023\Guidelines\2022 Guidelines for updating\"/>
    </mc:Choice>
  </mc:AlternateContent>
  <xr:revisionPtr revIDLastSave="0" documentId="13_ncr:1_{73544007-A203-4A5C-9076-E59A9FAE732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structions" sheetId="2" r:id="rId1"/>
    <sheet name="Worked example" sheetId="1" r:id="rId2"/>
    <sheet name="spreadsheet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N17" i="1"/>
  <c r="N16" i="1"/>
  <c r="N6" i="1"/>
  <c r="N5" i="1"/>
  <c r="N4" i="1"/>
  <c r="N24" i="1"/>
  <c r="N25" i="1"/>
  <c r="N3" i="1"/>
  <c r="N7" i="1"/>
  <c r="N8" i="1"/>
  <c r="N9" i="1"/>
  <c r="N10" i="1"/>
  <c r="N11" i="1"/>
  <c r="N12" i="1"/>
  <c r="N13" i="1"/>
  <c r="N14" i="1"/>
  <c r="N15" i="1"/>
  <c r="N18" i="1"/>
  <c r="N19" i="1"/>
  <c r="N27" i="1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4" i="3"/>
  <c r="N25" i="3"/>
  <c r="N2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Rachel Averill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Rachel Averill:
</t>
        </r>
        <r>
          <rPr>
            <sz val="9"/>
            <color indexed="81"/>
            <rFont val="Tahoma"/>
            <family val="2"/>
          </rPr>
          <t xml:space="preserve">Born since PhD awarded (Track A) OR since start of research career (Track B)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Rachel Averill</author>
  </authors>
  <commentList>
    <comment ref="A2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Rachel Averill:
</t>
        </r>
        <r>
          <rPr>
            <sz val="9"/>
            <color indexed="81"/>
            <rFont val="Tahoma"/>
            <family val="2"/>
          </rPr>
          <t xml:space="preserve">Born since PhD awarded (Track A) OR since start of research career (Track B)
</t>
        </r>
      </text>
    </comment>
  </commentList>
</comments>
</file>

<file path=xl/sharedStrings.xml><?xml version="1.0" encoding="utf-8"?>
<sst xmlns="http://schemas.openxmlformats.org/spreadsheetml/2006/main" count="81" uniqueCount="49">
  <si>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</si>
  <si>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</si>
  <si>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</si>
  <si>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</si>
  <si>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</si>
  <si>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</si>
  <si>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</si>
  <si>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</si>
  <si>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</si>
  <si>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</si>
  <si>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</si>
  <si>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</si>
  <si>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</si>
  <si>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months for year</t>
  </si>
  <si>
    <t>Research Fellow</t>
  </si>
  <si>
    <t>total</t>
  </si>
  <si>
    <t>Role</t>
  </si>
  <si>
    <t>Leave and notes</t>
  </si>
  <si>
    <t>Postdoctoral fellow</t>
  </si>
  <si>
    <t>Senior Research Fellow</t>
  </si>
  <si>
    <t>Notes</t>
  </si>
  <si>
    <t>For each month, mark the FTE worked in the spreadsheet</t>
  </si>
  <si>
    <t>For part-months, indicate the FTE for the majority of the month</t>
  </si>
  <si>
    <t>Position held</t>
  </si>
  <si>
    <t>The spreadsheet will calculate the number of months worked for the year (12 = 1.0 FTE and 6 = 0.5 FTE)</t>
  </si>
  <si>
    <t xml:space="preserve">The equivalent number of years in research is calculated as the total divided by 12 (shown in green on the spreadsheet) </t>
  </si>
  <si>
    <t>Eligibility extension for primary caregivers of dependent children:</t>
  </si>
  <si>
    <t>Total eligibility stretch (2 years per child)</t>
  </si>
  <si>
    <t>Number of dependent children</t>
  </si>
  <si>
    <t>A</t>
  </si>
  <si>
    <t>B</t>
  </si>
  <si>
    <t xml:space="preserve">If A is less than B, you are eligible to apply </t>
  </si>
  <si>
    <t>Total number of years eligible</t>
  </si>
  <si>
    <t xml:space="preserve">FTEs in months since being awarded PhD. For unemployment / parental leave, please put 1 for each month. For a break taken due to illness, please put 0 for each month. </t>
  </si>
  <si>
    <t xml:space="preserve">This spreadsheet is for calculating career gaps due to sickness leave or accounting for periods of part-time work and has been adapted from a spreadsheet that works out years of research experience. This version works out years since PhD and includes parental leave and unemployment.  </t>
  </si>
  <si>
    <t>Mark parental leave in blue, unemployed time in orange</t>
  </si>
  <si>
    <t>The total at the bottom of the 'total months for year' column is the number of months worked for the period</t>
  </si>
  <si>
    <t xml:space="preserve">Blue and orange boxes should be coded up as 1. </t>
  </si>
  <si>
    <t>Period of unemployment - move countries for partner's work, supporting family</t>
  </si>
  <si>
    <t>Professional Teaching Fellow Dec onwards</t>
  </si>
  <si>
    <t>Each month of parental leave</t>
  </si>
  <si>
    <t>Each month of unemployment</t>
  </si>
  <si>
    <t>equivalent number of fulltime years since PhD OR start of research career</t>
  </si>
  <si>
    <t>Thanks to Dr Cate Macinnis-Ng (University of Auckland) for providing the original spreadsheet, which has been adapted for Marsden.</t>
  </si>
  <si>
    <t>HYPOTHETICAL EXAMPLE. This table shows FTE worked in each month since receiving a PhD in December 2006 (Track A).  Blue boxes are maternity leave. Orange boxes are unemployed months</t>
  </si>
  <si>
    <t xml:space="preserve">Clock starts ticking Dec 2008. </t>
  </si>
  <si>
    <t>1st child born March 2010; 10 months parental leave</t>
  </si>
  <si>
    <t>2nd child born Nov 2012, 10 months parental leave</t>
  </si>
  <si>
    <t>3rd child born May 2018, 7 months parental leave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</si>
</sst>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0" fillId="0" borderId="0" xfId="0" applyAlignment="1">
      <alignment wrapText="1"/>
    </xf>
    <xf numFmtId="0" fontId="0" fillId="0" borderId="1" xfId="0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1" fillId="3" borderId="4" xfId="0" applyFont="1" applyFill="1" applyBorder="1"/>
    <xf numFmtId="0" fontId="1" fillId="0" borderId="1" xfId="0" applyFont="1" applyBorder="1"/>
    <xf numFmtId="0" fontId="0" fillId="0" borderId="0" xfId="0" applyAlignment="1">
      <alignment horizontal="right"/>
    </xf>
    <xf numFmtId="0" fontId="0" fillId="0" borderId="5" xfId="0" applyBorder="1"/>
    <xf numFmtId="0" fontId="1" fillId="3" borderId="6" xfId="0" applyFont="1" applyFill="1" applyBorder="1"/>
    <xf numFmtId="0" fontId="0" fillId="6" borderId="0" xfId="0" applyFill="1"/>
    <xf numFmtId="0" fontId="0" fillId="5" borderId="0" xfId="0" applyFill="1"/>
    <xf numFmtId="0" fontId="2" fillId="0" borderId="0" xfId="0" applyFont="1"/>
    <xf numFmtId="0" fontId="0" fillId="7" borderId="0" xfId="0" applyFill="1"/>
    <xf numFmtId="0" fontId="2" fillId="5" borderId="0" xfId="0" applyFont="1" applyFill="1"/>
    <xf numFmtId="0" fontId="0" fillId="8" borderId="0" xfId="0" applyFill="1"/>
    <xf numFmtId="0" fontId="3" fillId="0" borderId="0" xfId="0" applyFont="1"/>
    <xf numFmtId="0" fontId="3" fillId="2" borderId="0" xfId="0" applyFont="1" applyFill="1"/>
    <xf numFmtId="0" fontId="3" fillId="4" borderId="0" xfId="0" applyFont="1" applyFill="1"/>
    <xf numFmtId="0" fontId="3" fillId="9" borderId="0" xfId="0" applyFont="1" applyFill="1"/>
    <xf numFmtId="0" fontId="0" fillId="0" borderId="7" xfId="0" applyBorder="1" applyAlignment="1">
      <alignment wrapText="1"/>
    </xf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workbookViewId="0">
      <selection activeCell="A16" sqref="A16"/>
    </sheetView>
  </sheetViews>
  <sheetFormatPr defaultRowHeight="15" x14ac:dyDescent="0.25"/>
  <sheetData>
    <row r="2" spans="1:16" s="16" customFormat="1" x14ac:dyDescent="0.25">
      <c r="A2" s="16" t="s">
        <v>34</v>
      </c>
    </row>
    <row r="3" spans="1:16" s="16" customFormat="1" x14ac:dyDescent="0.25"/>
    <row r="4" spans="1:16" x14ac:dyDescent="0.25">
      <c r="A4" t="s">
        <v>21</v>
      </c>
    </row>
    <row r="6" spans="1:16" x14ac:dyDescent="0.25">
      <c r="A6" s="20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1"/>
      <c r="M6" s="22"/>
      <c r="N6" s="23"/>
      <c r="O6" s="20"/>
      <c r="P6" s="20"/>
    </row>
    <row r="7" spans="1:16" x14ac:dyDescent="0.25">
      <c r="A7" s="20" t="s">
        <v>37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5">
      <c r="A9" t="s">
        <v>22</v>
      </c>
    </row>
    <row r="10" spans="1:16" x14ac:dyDescent="0.25">
      <c r="A10" t="s">
        <v>24</v>
      </c>
    </row>
    <row r="11" spans="1:16" x14ac:dyDescent="0.25">
      <c r="A11" t="s">
        <v>36</v>
      </c>
    </row>
    <row r="12" spans="1:16" x14ac:dyDescent="0.25">
      <c r="A12" t="s">
        <v>25</v>
      </c>
      <c r="M12" s="14"/>
    </row>
    <row r="15" spans="1:16" x14ac:dyDescent="0.25">
      <c r="A15" s="20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workbookViewId="0">
      <selection activeCell="S12" sqref="S12"/>
    </sheetView>
  </sheetViews>
  <sheetFormatPr defaultRowHeight="15" x14ac:dyDescent="0.25"/>
  <cols>
    <col min="2" max="13" width="5.28515625" customWidth="1"/>
    <col min="15" max="15" width="26.7109375" customWidth="1"/>
  </cols>
  <sheetData>
    <row r="1" spans="1:17" x14ac:dyDescent="0.25">
      <c r="A1" s="16" t="s">
        <v>44</v>
      </c>
    </row>
    <row r="2" spans="1:17" ht="45" x14ac:dyDescent="0.25">
      <c r="A2" s="6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s="1" t="s">
        <v>13</v>
      </c>
      <c r="O2" s="24" t="s">
        <v>16</v>
      </c>
      <c r="P2" s="3" t="s">
        <v>17</v>
      </c>
    </row>
    <row r="3" spans="1:17" x14ac:dyDescent="0.25">
      <c r="A3" s="7">
        <v>2008</v>
      </c>
      <c r="M3">
        <v>0.8</v>
      </c>
      <c r="N3" s="2">
        <f>SUM(B3:M3)</f>
        <v>0.8</v>
      </c>
      <c r="O3" t="s">
        <v>18</v>
      </c>
      <c r="P3" s="4" t="s">
        <v>45</v>
      </c>
      <c r="Q3" s="4"/>
    </row>
    <row r="4" spans="1:17" x14ac:dyDescent="0.25">
      <c r="A4" s="6">
        <f>A3+1</f>
        <v>2009</v>
      </c>
      <c r="B4">
        <v>0.8</v>
      </c>
      <c r="C4">
        <v>0.8</v>
      </c>
      <c r="D4">
        <v>0.8</v>
      </c>
      <c r="E4">
        <v>0.8</v>
      </c>
      <c r="F4">
        <v>0.8</v>
      </c>
      <c r="G4">
        <v>0.8</v>
      </c>
      <c r="H4">
        <v>0.8</v>
      </c>
      <c r="I4">
        <v>0.8</v>
      </c>
      <c r="J4">
        <v>0.8</v>
      </c>
      <c r="K4">
        <v>0.8</v>
      </c>
      <c r="L4">
        <v>0.8</v>
      </c>
      <c r="M4">
        <v>0.8</v>
      </c>
      <c r="N4" s="2">
        <f t="shared" ref="N4:N6" si="0">SUM(B4:M4)</f>
        <v>9.6</v>
      </c>
      <c r="O4" t="s">
        <v>18</v>
      </c>
    </row>
    <row r="5" spans="1:17" x14ac:dyDescent="0.25">
      <c r="A5" s="6">
        <f t="shared" ref="A5:A17" si="1">A4+1</f>
        <v>2010</v>
      </c>
      <c r="B5">
        <v>0.8</v>
      </c>
      <c r="C5" s="21">
        <v>1</v>
      </c>
      <c r="D5" s="21">
        <v>1</v>
      </c>
      <c r="E5" s="21">
        <v>1</v>
      </c>
      <c r="F5" s="21">
        <v>1</v>
      </c>
      <c r="G5" s="21">
        <v>1</v>
      </c>
      <c r="H5" s="21">
        <v>1</v>
      </c>
      <c r="I5" s="21">
        <v>1</v>
      </c>
      <c r="J5" s="21">
        <v>1</v>
      </c>
      <c r="K5" s="21">
        <v>1</v>
      </c>
      <c r="L5" s="21">
        <v>1</v>
      </c>
      <c r="M5" s="25">
        <v>0.7</v>
      </c>
      <c r="N5" s="2">
        <f t="shared" si="0"/>
        <v>11.5</v>
      </c>
      <c r="P5" t="s">
        <v>46</v>
      </c>
    </row>
    <row r="6" spans="1:17" x14ac:dyDescent="0.25">
      <c r="A6" s="6">
        <f t="shared" si="1"/>
        <v>2011</v>
      </c>
      <c r="B6">
        <v>0.7</v>
      </c>
      <c r="C6">
        <v>0.7</v>
      </c>
      <c r="D6">
        <v>0.7</v>
      </c>
      <c r="E6">
        <v>0.7</v>
      </c>
      <c r="F6">
        <v>0.7</v>
      </c>
      <c r="G6">
        <v>0.7</v>
      </c>
      <c r="H6">
        <v>0.7</v>
      </c>
      <c r="I6">
        <v>0.7</v>
      </c>
      <c r="J6">
        <v>0.7</v>
      </c>
      <c r="K6">
        <v>0.7</v>
      </c>
      <c r="L6">
        <v>0.7</v>
      </c>
      <c r="M6">
        <v>0.7</v>
      </c>
      <c r="N6" s="2">
        <f t="shared" si="0"/>
        <v>8.4</v>
      </c>
      <c r="O6" t="s">
        <v>18</v>
      </c>
    </row>
    <row r="7" spans="1:17" x14ac:dyDescent="0.25">
      <c r="A7" s="6">
        <f t="shared" si="1"/>
        <v>2012</v>
      </c>
      <c r="B7">
        <v>0.7</v>
      </c>
      <c r="C7">
        <v>0.7</v>
      </c>
      <c r="D7">
        <v>0.7</v>
      </c>
      <c r="E7">
        <v>0.7</v>
      </c>
      <c r="F7">
        <v>0.7</v>
      </c>
      <c r="G7">
        <v>0.7</v>
      </c>
      <c r="H7">
        <v>0.7</v>
      </c>
      <c r="I7">
        <v>0.7</v>
      </c>
      <c r="J7">
        <v>0.7</v>
      </c>
      <c r="K7" s="21">
        <v>1</v>
      </c>
      <c r="L7" s="21">
        <v>1</v>
      </c>
      <c r="M7" s="21">
        <v>1</v>
      </c>
      <c r="N7" s="2">
        <f>SUM(B7:M7)</f>
        <v>9.3000000000000007</v>
      </c>
      <c r="O7" t="s">
        <v>18</v>
      </c>
      <c r="P7" t="s">
        <v>47</v>
      </c>
    </row>
    <row r="8" spans="1:17" x14ac:dyDescent="0.25">
      <c r="A8" s="6">
        <f t="shared" si="1"/>
        <v>2013</v>
      </c>
      <c r="B8" s="21">
        <v>1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21">
        <v>1</v>
      </c>
      <c r="I8" s="25">
        <v>0.7</v>
      </c>
      <c r="J8">
        <v>0.7</v>
      </c>
      <c r="K8">
        <v>0.7</v>
      </c>
      <c r="L8">
        <v>0.7</v>
      </c>
      <c r="M8">
        <v>0.7</v>
      </c>
      <c r="N8" s="2">
        <f t="shared" ref="N8:N17" si="2">SUM(B8:M8)</f>
        <v>10.499999999999998</v>
      </c>
      <c r="O8" t="s">
        <v>18</v>
      </c>
    </row>
    <row r="9" spans="1:17" x14ac:dyDescent="0.25">
      <c r="A9" s="6">
        <f t="shared" si="1"/>
        <v>2014</v>
      </c>
      <c r="B9">
        <v>0.7</v>
      </c>
      <c r="C9">
        <v>0.7</v>
      </c>
      <c r="D9">
        <v>0.7</v>
      </c>
      <c r="E9">
        <v>0.7</v>
      </c>
      <c r="F9">
        <v>0.7</v>
      </c>
      <c r="G9">
        <v>0.7</v>
      </c>
      <c r="H9">
        <v>0.7</v>
      </c>
      <c r="I9">
        <v>0.7</v>
      </c>
      <c r="J9">
        <v>0.7</v>
      </c>
      <c r="K9">
        <v>0.7</v>
      </c>
      <c r="L9" s="22">
        <v>1</v>
      </c>
      <c r="M9" s="22">
        <v>1</v>
      </c>
      <c r="N9" s="2">
        <f t="shared" si="2"/>
        <v>9</v>
      </c>
      <c r="O9" t="s">
        <v>18</v>
      </c>
      <c r="P9" t="s">
        <v>38</v>
      </c>
    </row>
    <row r="10" spans="1:17" x14ac:dyDescent="0.25">
      <c r="A10" s="6">
        <f t="shared" si="1"/>
        <v>2015</v>
      </c>
      <c r="B10" s="22">
        <v>1</v>
      </c>
      <c r="C10" s="22">
        <v>1</v>
      </c>
      <c r="D10" s="22">
        <v>1</v>
      </c>
      <c r="E10" s="22">
        <v>1</v>
      </c>
      <c r="F10" s="22">
        <v>1</v>
      </c>
      <c r="G10" s="22">
        <v>1</v>
      </c>
      <c r="H10" s="22">
        <v>1</v>
      </c>
      <c r="I10" s="22">
        <v>1</v>
      </c>
      <c r="J10" s="22">
        <v>1</v>
      </c>
      <c r="K10" s="22">
        <v>1</v>
      </c>
      <c r="L10" s="22">
        <v>1</v>
      </c>
      <c r="M10" s="22">
        <v>1</v>
      </c>
      <c r="N10" s="2">
        <f t="shared" si="2"/>
        <v>12</v>
      </c>
    </row>
    <row r="11" spans="1:17" x14ac:dyDescent="0.25">
      <c r="A11" s="6">
        <f t="shared" si="1"/>
        <v>2016</v>
      </c>
      <c r="B11" s="22">
        <v>1</v>
      </c>
      <c r="C11">
        <v>0.65</v>
      </c>
      <c r="D11">
        <v>0.65</v>
      </c>
      <c r="E11">
        <v>0.65</v>
      </c>
      <c r="F11">
        <v>0.65</v>
      </c>
      <c r="G11">
        <v>0.65</v>
      </c>
      <c r="H11">
        <v>0.65</v>
      </c>
      <c r="I11">
        <v>0.65</v>
      </c>
      <c r="J11">
        <v>0.65</v>
      </c>
      <c r="K11">
        <v>0.65</v>
      </c>
      <c r="L11">
        <v>0.65</v>
      </c>
      <c r="M11">
        <v>0.65</v>
      </c>
      <c r="N11" s="2">
        <f t="shared" si="2"/>
        <v>8.1500000000000021</v>
      </c>
      <c r="O11" t="s">
        <v>14</v>
      </c>
    </row>
    <row r="12" spans="1:17" x14ac:dyDescent="0.25">
      <c r="A12" s="6">
        <f t="shared" si="1"/>
        <v>2017</v>
      </c>
      <c r="B12">
        <v>0.65</v>
      </c>
      <c r="C12">
        <v>0.65</v>
      </c>
      <c r="D12">
        <v>0.65</v>
      </c>
      <c r="E12">
        <v>0.65</v>
      </c>
      <c r="F12">
        <v>0.65</v>
      </c>
      <c r="G12">
        <v>0.65</v>
      </c>
      <c r="H12">
        <v>0.65</v>
      </c>
      <c r="I12">
        <v>0.65</v>
      </c>
      <c r="J12">
        <v>0.65</v>
      </c>
      <c r="K12">
        <v>0.65</v>
      </c>
      <c r="L12">
        <v>0.65</v>
      </c>
      <c r="M12">
        <v>0.65</v>
      </c>
      <c r="N12" s="2">
        <f t="shared" si="2"/>
        <v>7.8000000000000016</v>
      </c>
      <c r="O12" t="s">
        <v>14</v>
      </c>
    </row>
    <row r="13" spans="1:17" x14ac:dyDescent="0.25">
      <c r="A13" s="6">
        <f t="shared" si="1"/>
        <v>2018</v>
      </c>
      <c r="B13">
        <v>0.65</v>
      </c>
      <c r="C13">
        <v>0.65</v>
      </c>
      <c r="D13">
        <v>0.65</v>
      </c>
      <c r="E13" s="21">
        <v>1</v>
      </c>
      <c r="F13" s="21">
        <v>1</v>
      </c>
      <c r="G13" s="21">
        <v>1</v>
      </c>
      <c r="H13" s="21">
        <v>1</v>
      </c>
      <c r="I13" s="21">
        <v>1</v>
      </c>
      <c r="J13" s="21">
        <v>1</v>
      </c>
      <c r="K13" s="21">
        <v>1</v>
      </c>
      <c r="L13" s="25">
        <v>0.65</v>
      </c>
      <c r="M13" s="25">
        <v>0.65</v>
      </c>
      <c r="N13" s="2">
        <f t="shared" si="2"/>
        <v>10.25</v>
      </c>
      <c r="O13" t="s">
        <v>14</v>
      </c>
      <c r="P13" t="s">
        <v>48</v>
      </c>
    </row>
    <row r="14" spans="1:17" x14ac:dyDescent="0.25">
      <c r="A14" s="6">
        <f t="shared" si="1"/>
        <v>2019</v>
      </c>
      <c r="B14">
        <v>0.65</v>
      </c>
      <c r="C14">
        <v>0.65</v>
      </c>
      <c r="D14">
        <v>0.65</v>
      </c>
      <c r="E14">
        <v>0.65</v>
      </c>
      <c r="F14">
        <v>0.65</v>
      </c>
      <c r="G14">
        <v>0.65</v>
      </c>
      <c r="H14">
        <v>0.65</v>
      </c>
      <c r="I14">
        <v>0.65</v>
      </c>
      <c r="J14">
        <v>0.65</v>
      </c>
      <c r="K14">
        <v>0.65</v>
      </c>
      <c r="L14">
        <v>0.65</v>
      </c>
      <c r="M14">
        <v>0.8</v>
      </c>
      <c r="N14" s="2">
        <f t="shared" si="2"/>
        <v>7.9500000000000011</v>
      </c>
      <c r="O14" t="s">
        <v>39</v>
      </c>
    </row>
    <row r="15" spans="1:17" x14ac:dyDescent="0.25">
      <c r="A15" s="6">
        <f t="shared" si="1"/>
        <v>2020</v>
      </c>
      <c r="B15">
        <v>0.8</v>
      </c>
      <c r="C15">
        <v>0.8</v>
      </c>
      <c r="D15">
        <v>0.8</v>
      </c>
      <c r="E15">
        <v>0.8</v>
      </c>
      <c r="F15">
        <v>0.8</v>
      </c>
      <c r="G15">
        <v>0.8</v>
      </c>
      <c r="H15">
        <v>0.8</v>
      </c>
      <c r="I15">
        <v>0.8</v>
      </c>
      <c r="J15">
        <v>0.8</v>
      </c>
      <c r="K15">
        <v>0.8</v>
      </c>
      <c r="L15">
        <v>0.8</v>
      </c>
      <c r="M15">
        <v>0.8</v>
      </c>
      <c r="N15" s="2">
        <f t="shared" si="2"/>
        <v>9.6</v>
      </c>
      <c r="O15" t="s">
        <v>14</v>
      </c>
    </row>
    <row r="16" spans="1:17" x14ac:dyDescent="0.25">
      <c r="A16" s="6">
        <f t="shared" si="1"/>
        <v>2021</v>
      </c>
      <c r="B16">
        <v>0.8</v>
      </c>
      <c r="C16">
        <v>0.8</v>
      </c>
      <c r="D16">
        <v>0.8</v>
      </c>
      <c r="E16">
        <v>0.8</v>
      </c>
      <c r="F16">
        <v>0.8</v>
      </c>
      <c r="G16">
        <v>0.8</v>
      </c>
      <c r="H16">
        <v>0.8</v>
      </c>
      <c r="I16">
        <v>0.8</v>
      </c>
      <c r="J16">
        <v>0.8</v>
      </c>
      <c r="K16">
        <v>0.8</v>
      </c>
      <c r="L16">
        <v>0.8</v>
      </c>
      <c r="M16">
        <v>0.8</v>
      </c>
      <c r="N16" s="2">
        <f t="shared" si="2"/>
        <v>9.6</v>
      </c>
      <c r="O16" t="s">
        <v>14</v>
      </c>
    </row>
    <row r="17" spans="1:17" x14ac:dyDescent="0.25">
      <c r="A17" s="6">
        <f t="shared" si="1"/>
        <v>2022</v>
      </c>
      <c r="B17">
        <v>0.8</v>
      </c>
      <c r="C17">
        <v>0.8</v>
      </c>
      <c r="D17">
        <v>0.8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 s="2">
        <f t="shared" si="2"/>
        <v>11.4</v>
      </c>
      <c r="O17" t="s">
        <v>19</v>
      </c>
    </row>
    <row r="18" spans="1:17" ht="15.75" thickBot="1" x14ac:dyDescent="0.3">
      <c r="A18" s="8" t="s">
        <v>15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9">
        <f>SUM(N3:N17)</f>
        <v>135.85</v>
      </c>
      <c r="O18" s="10"/>
      <c r="P18" s="10"/>
      <c r="Q18" s="4"/>
    </row>
    <row r="19" spans="1:17" x14ac:dyDescent="0.25">
      <c r="A19" s="15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 t="s">
        <v>29</v>
      </c>
      <c r="N19" s="14">
        <f>N18/12</f>
        <v>11.320833333333333</v>
      </c>
    </row>
    <row r="21" spans="1:17" x14ac:dyDescent="0.25">
      <c r="A21" s="16" t="s">
        <v>26</v>
      </c>
    </row>
    <row r="23" spans="1:17" x14ac:dyDescent="0.25">
      <c r="A23" t="s">
        <v>28</v>
      </c>
      <c r="N23" s="17">
        <v>3</v>
      </c>
    </row>
    <row r="24" spans="1:17" x14ac:dyDescent="0.25">
      <c r="A24" t="s">
        <v>27</v>
      </c>
      <c r="M24" s="16"/>
      <c r="N24" s="17">
        <f>N23*2</f>
        <v>6</v>
      </c>
    </row>
    <row r="25" spans="1:17" x14ac:dyDescent="0.25">
      <c r="A25" t="s">
        <v>32</v>
      </c>
      <c r="M25" t="s">
        <v>30</v>
      </c>
      <c r="N25">
        <f>N24+7</f>
        <v>13</v>
      </c>
    </row>
    <row r="27" spans="1:17" x14ac:dyDescent="0.25">
      <c r="A27" t="s">
        <v>31</v>
      </c>
      <c r="N27" s="19" t="str">
        <f>IF(N19&lt;N25,"YES","NO")</f>
        <v>YES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tabSelected="1" workbookViewId="0">
      <selection activeCell="N17" sqref="N17"/>
    </sheetView>
  </sheetViews>
  <sheetFormatPr defaultRowHeight="15" x14ac:dyDescent="0.25"/>
  <cols>
    <col min="2" max="13" width="5.85546875" customWidth="1"/>
    <col min="15" max="15" width="16.28515625" customWidth="1"/>
  </cols>
  <sheetData>
    <row r="1" spans="1:19" s="16" customFormat="1" x14ac:dyDescent="0.25">
      <c r="A1" s="16" t="s">
        <v>33</v>
      </c>
    </row>
    <row r="2" spans="1:19" ht="45" x14ac:dyDescent="0.25">
      <c r="A2" s="6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s="6" t="s">
        <v>12</v>
      </c>
      <c r="N2" s="1" t="s">
        <v>13</v>
      </c>
      <c r="O2" s="3" t="s">
        <v>23</v>
      </c>
      <c r="P2" s="3" t="s">
        <v>20</v>
      </c>
    </row>
    <row r="3" spans="1:19" s="4" customFormat="1" x14ac:dyDescent="0.25">
      <c r="A3" s="6">
        <v>2008</v>
      </c>
      <c r="M3" s="7"/>
      <c r="N3" s="5">
        <f>SUM(B3:M3)</f>
        <v>0</v>
      </c>
    </row>
    <row r="4" spans="1:19" x14ac:dyDescent="0.25">
      <c r="A4" s="6">
        <f>A3+1</f>
        <v>2009</v>
      </c>
      <c r="M4" s="6"/>
      <c r="N4" s="5">
        <f t="shared" ref="N4:N17" si="0">SUM(B4:M4)</f>
        <v>0</v>
      </c>
      <c r="R4" s="21">
        <v>1</v>
      </c>
      <c r="S4" t="s">
        <v>40</v>
      </c>
    </row>
    <row r="5" spans="1:19" x14ac:dyDescent="0.25">
      <c r="A5" s="6">
        <f t="shared" ref="A5:A17" si="1">A4+1</f>
        <v>2010</v>
      </c>
      <c r="M5" s="6"/>
      <c r="N5" s="5">
        <f t="shared" si="0"/>
        <v>0</v>
      </c>
      <c r="R5" s="22">
        <v>1</v>
      </c>
      <c r="S5" t="s">
        <v>41</v>
      </c>
    </row>
    <row r="6" spans="1:19" x14ac:dyDescent="0.25">
      <c r="A6" s="6">
        <f t="shared" si="1"/>
        <v>2011</v>
      </c>
      <c r="M6" s="6"/>
      <c r="N6" s="5">
        <f t="shared" si="0"/>
        <v>0</v>
      </c>
    </row>
    <row r="7" spans="1:19" x14ac:dyDescent="0.25">
      <c r="A7" s="6">
        <f t="shared" si="1"/>
        <v>2012</v>
      </c>
      <c r="M7" s="6"/>
      <c r="N7" s="5">
        <f t="shared" si="0"/>
        <v>0</v>
      </c>
    </row>
    <row r="8" spans="1:19" x14ac:dyDescent="0.25">
      <c r="A8" s="6">
        <f t="shared" si="1"/>
        <v>2013</v>
      </c>
      <c r="M8" s="6"/>
      <c r="N8" s="5">
        <f t="shared" si="0"/>
        <v>0</v>
      </c>
    </row>
    <row r="9" spans="1:19" x14ac:dyDescent="0.25">
      <c r="A9" s="6">
        <f t="shared" si="1"/>
        <v>2014</v>
      </c>
      <c r="M9" s="6"/>
      <c r="N9" s="5">
        <f t="shared" si="0"/>
        <v>0</v>
      </c>
      <c r="O9" s="11"/>
    </row>
    <row r="10" spans="1:19" x14ac:dyDescent="0.25">
      <c r="A10" s="6">
        <f t="shared" si="1"/>
        <v>2015</v>
      </c>
      <c r="M10" s="6"/>
      <c r="N10" s="5">
        <f t="shared" si="0"/>
        <v>0</v>
      </c>
    </row>
    <row r="11" spans="1:19" x14ac:dyDescent="0.25">
      <c r="A11" s="6">
        <f t="shared" si="1"/>
        <v>2016</v>
      </c>
      <c r="M11" s="6"/>
      <c r="N11" s="5">
        <f t="shared" si="0"/>
        <v>0</v>
      </c>
    </row>
    <row r="12" spans="1:19" x14ac:dyDescent="0.25">
      <c r="A12" s="6">
        <f t="shared" si="1"/>
        <v>2017</v>
      </c>
      <c r="M12" s="6"/>
      <c r="N12" s="5">
        <f t="shared" si="0"/>
        <v>0</v>
      </c>
    </row>
    <row r="13" spans="1:19" x14ac:dyDescent="0.25">
      <c r="A13" s="6">
        <f t="shared" si="1"/>
        <v>2018</v>
      </c>
      <c r="M13" s="6"/>
      <c r="N13" s="5">
        <f t="shared" si="0"/>
        <v>0</v>
      </c>
    </row>
    <row r="14" spans="1:19" x14ac:dyDescent="0.25">
      <c r="A14" s="6">
        <f t="shared" si="1"/>
        <v>2019</v>
      </c>
      <c r="M14" s="6"/>
      <c r="N14" s="5">
        <f t="shared" si="0"/>
        <v>0</v>
      </c>
    </row>
    <row r="15" spans="1:19" x14ac:dyDescent="0.25">
      <c r="A15" s="6">
        <f t="shared" si="1"/>
        <v>2020</v>
      </c>
      <c r="M15" s="6"/>
      <c r="N15" s="5">
        <f t="shared" si="0"/>
        <v>0</v>
      </c>
    </row>
    <row r="16" spans="1:19" x14ac:dyDescent="0.25">
      <c r="A16" s="6">
        <f t="shared" si="1"/>
        <v>2021</v>
      </c>
      <c r="M16" s="6"/>
      <c r="N16" s="5">
        <f t="shared" si="0"/>
        <v>0</v>
      </c>
    </row>
    <row r="17" spans="1:17" x14ac:dyDescent="0.25">
      <c r="A17" s="6">
        <f t="shared" si="1"/>
        <v>2022</v>
      </c>
      <c r="M17" s="6"/>
      <c r="N17" s="5">
        <f t="shared" si="0"/>
        <v>0</v>
      </c>
    </row>
    <row r="18" spans="1:17" ht="15.75" thickBot="1" x14ac:dyDescent="0.3">
      <c r="A18" s="8" t="s">
        <v>15</v>
      </c>
      <c r="B18" s="12"/>
      <c r="C18" s="4"/>
      <c r="D18" s="4"/>
      <c r="E18" s="4"/>
      <c r="F18" s="4"/>
      <c r="G18" s="4"/>
      <c r="H18" s="4"/>
      <c r="I18" s="4"/>
      <c r="J18" s="4"/>
      <c r="K18" s="4"/>
      <c r="L18" s="4"/>
      <c r="M18" s="7"/>
      <c r="N18" s="13">
        <f>SUM(N3:N17)</f>
        <v>0</v>
      </c>
      <c r="O18" s="10"/>
      <c r="P18" s="10"/>
      <c r="Q18" s="4"/>
    </row>
    <row r="19" spans="1:17" x14ac:dyDescent="0.25">
      <c r="A19" s="15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8" t="s">
        <v>29</v>
      </c>
      <c r="N19" s="14">
        <f>N18/12</f>
        <v>0</v>
      </c>
    </row>
    <row r="21" spans="1:17" x14ac:dyDescent="0.25">
      <c r="A21" s="16" t="s">
        <v>26</v>
      </c>
      <c r="B21" s="16"/>
      <c r="C21" s="16"/>
      <c r="D21" s="16"/>
      <c r="E21" s="16"/>
      <c r="F21" s="16"/>
      <c r="G21" s="16"/>
      <c r="H21" s="16"/>
      <c r="I21" s="16"/>
    </row>
    <row r="23" spans="1:17" x14ac:dyDescent="0.25">
      <c r="A23" t="s">
        <v>28</v>
      </c>
      <c r="N23" s="17">
        <v>0</v>
      </c>
    </row>
    <row r="24" spans="1:17" x14ac:dyDescent="0.25">
      <c r="A24" t="s">
        <v>27</v>
      </c>
      <c r="M24" s="16"/>
      <c r="N24" s="17">
        <f>N23*2</f>
        <v>0</v>
      </c>
    </row>
    <row r="25" spans="1:17" x14ac:dyDescent="0.25">
      <c r="A25" t="s">
        <v>32</v>
      </c>
      <c r="M25" t="s">
        <v>30</v>
      </c>
      <c r="N25">
        <f>N24+7</f>
        <v>7</v>
      </c>
    </row>
    <row r="27" spans="1:17" x14ac:dyDescent="0.25">
      <c r="A27" t="s">
        <v>31</v>
      </c>
      <c r="N27" s="19" t="str">
        <f>IF(N19&lt;N25,"YES","NO")</f>
        <v>YES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Worked example</vt:lpstr>
      <vt:lpstr>spreadsheet</vt:lpstr>
    </vt:vector>
  </TitlesOfParts>
  <Company>The University of Auckland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 Macinnis-Ng</dc:creator>
  <cp:lastModifiedBy>Rachel Averill</cp:lastModifiedBy>
  <dcterms:created xsi:type="dcterms:W3CDTF">2014-12-02T00:52:41Z</dcterms:created>
  <dcterms:modified xsi:type="dcterms:W3CDTF">2022-10-26T02:03:52Z</dcterms:modified>
</cp:coreProperties>
</file>